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<sst xmlns="http://schemas.openxmlformats.org/spreadsheetml/2006/main" count="29" uniqueCount="23">
  <si>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S. No.</t>
  </si>
  <si>
    <t>HSCode</t>
  </si>
  <si>
    <t>Commodity</t>
  </si>
  <si>
    <t xml:space="preserve">OLIVE OIL VIRGIN </t>
  </si>
  <si>
    <t xml:space="preserve">OLIVE OIL &amp; ITS FRACTNS (EXCLDNG VRGN)OF EDIBLE GRDE </t>
  </si>
  <si>
    <t xml:space="preserve">OTHER OLIVE OIL &amp;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</si>
  <si>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</si>
  <si>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</si>
  <si>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</si>
  <si>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% Growth</t>
  </si>
  <si>
    <t>2015-2016 (Apr- June)</t>
  </si>
  <si>
    <t>2015-2016 (July - Sep)</t>
  </si>
  <si>
    <t>2015-2016 (Apr- Sep)</t>
  </si>
  <si>
    <t>SPAIN</t>
  </si>
  <si>
    <t>ITALY</t>
  </si>
  <si>
    <t>TOTAL</t>
  </si>
  <si>
    <t>Source: Department of Commerce, Government of India</t>
  </si>
  <si>
    <t>OLIVE OIL IMPORT DATA  [FY 2015-16 (APRIL TO SEPTEMBER) vs FY 2016-17 (APRIL TO SEPTEMBER)](in tonnes)</t>
  </si>
  <si>
    <t>2016-2017 (Apr- June)</t>
  </si>
  <si>
    <t>2016-2017 (July - Sep)</t>
  </si>
  <si>
    <t>2016-2017 (Apr- Sep)</t>
  </si>
  <si>
    <t>2016-2017 (Apr - June)</t>
  </si>
  <si>
    <t>2016-2017 (Apr - Sep)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</si>
</sst>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2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39" fillId="0" borderId="30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00390625" style="0" customWidth="1"/>
    <col min="2" max="2" width="10.421875" style="0" bestFit="1" customWidth="1"/>
    <col min="3" max="3" width="25.421875" style="0" customWidth="1"/>
    <col min="4" max="4" width="10.7109375" style="0" customWidth="1"/>
    <col min="5" max="5" width="11.57421875" style="0" customWidth="1"/>
    <col min="6" max="6" width="8.57421875" style="0" customWidth="1"/>
    <col min="7" max="7" width="11.00390625" style="0" customWidth="1"/>
    <col min="8" max="8" width="12.00390625" style="0" customWidth="1"/>
    <col min="9" max="9" width="8.140625" style="0" customWidth="1"/>
    <col min="10" max="10" width="11.8515625" style="0" customWidth="1"/>
    <col min="11" max="11" width="11.140625" style="0" customWidth="1"/>
    <col min="12" max="12" width="8.421875" style="0" customWidth="1"/>
    <col min="13" max="13" width="11.7109375" style="0" customWidth="1"/>
    <col min="14" max="14" width="11.28125" style="0" customWidth="1"/>
    <col min="15" max="15" width="10.8515625" style="0" customWidth="1"/>
    <col min="16" max="16" width="11.421875" style="0" customWidth="1"/>
    <col min="17" max="17" width="11.140625" style="0" customWidth="1"/>
    <col min="18" max="18" width="10.8515625" style="0" customWidth="1"/>
  </cols>
  <sheetData>
    <row r="1" s="39" customFormat="1" ht="15">
      <c r="A1" s="16" t="s">
        <v>17</v>
      </c>
    </row>
    <row r="2" s="40" customFormat="1" ht="15.75" thickBot="1">
      <c r="A2" s="17"/>
    </row>
    <row r="3" spans="1:18" s="40" customFormat="1" ht="15.75" thickBot="1">
      <c r="A3" s="17"/>
      <c r="D3" s="41" t="s">
        <v>15</v>
      </c>
      <c r="E3" s="42"/>
      <c r="F3" s="42"/>
      <c r="G3" s="42"/>
      <c r="H3" s="42"/>
      <c r="I3" s="42"/>
      <c r="J3" s="42"/>
      <c r="K3" s="43"/>
      <c r="L3" s="43"/>
      <c r="M3" s="44" t="s">
        <v>13</v>
      </c>
      <c r="N3" s="45"/>
      <c r="O3" s="46"/>
      <c r="P3" s="47" t="s">
        <v>14</v>
      </c>
      <c r="Q3" s="45"/>
      <c r="R3" s="46"/>
    </row>
    <row r="4" spans="1:18" s="1" customFormat="1" ht="59.25" customHeight="1" thickBot="1">
      <c r="A4" s="35" t="s">
        <v>0</v>
      </c>
      <c r="B4" s="36" t="s">
        <v>1</v>
      </c>
      <c r="C4" s="37" t="s">
        <v>2</v>
      </c>
      <c r="D4" s="35" t="s">
        <v>10</v>
      </c>
      <c r="E4" s="35" t="s">
        <v>18</v>
      </c>
      <c r="F4" s="35" t="s">
        <v>9</v>
      </c>
      <c r="G4" s="35" t="s">
        <v>11</v>
      </c>
      <c r="H4" s="35" t="s">
        <v>19</v>
      </c>
      <c r="I4" s="37" t="s">
        <v>9</v>
      </c>
      <c r="J4" s="35" t="s">
        <v>12</v>
      </c>
      <c r="K4" s="35" t="s">
        <v>20</v>
      </c>
      <c r="L4" s="36" t="s">
        <v>9</v>
      </c>
      <c r="M4" s="38" t="s">
        <v>21</v>
      </c>
      <c r="N4" s="35" t="s">
        <v>19</v>
      </c>
      <c r="O4" s="35" t="s">
        <v>22</v>
      </c>
      <c r="P4" s="38" t="s">
        <v>21</v>
      </c>
      <c r="Q4" s="35" t="s">
        <v>19</v>
      </c>
      <c r="R4" s="35" t="s">
        <v>22</v>
      </c>
    </row>
    <row r="5" spans="1:18" s="40" customFormat="1" ht="15">
      <c r="A5" s="18">
        <v>1</v>
      </c>
      <c r="B5" s="19">
        <v>15091000</v>
      </c>
      <c r="C5" s="20" t="s">
        <v>3</v>
      </c>
      <c r="D5" s="4">
        <v>353.08</v>
      </c>
      <c r="E5" s="2">
        <v>501.34</v>
      </c>
      <c r="F5" s="21">
        <f aca="true" t="shared" si="0" ref="F5:F10">(E5-D5)/D5*100</f>
        <v>41.99048374306106</v>
      </c>
      <c r="G5" s="62">
        <f>J5-D5</f>
        <v>463.87000000000006</v>
      </c>
      <c r="H5" s="62">
        <f>K5-E5</f>
        <v>513.21</v>
      </c>
      <c r="I5" s="21">
        <f>(H5-G5)/G5*100</f>
        <v>10.636600771767945</v>
      </c>
      <c r="J5" s="22">
        <v>816.95</v>
      </c>
      <c r="K5" s="22">
        <v>1014.55</v>
      </c>
      <c r="L5" s="21">
        <f>(K5-J5)/J5*100</f>
        <v>24.18752677642449</v>
      </c>
      <c r="M5" s="8">
        <v>396.15</v>
      </c>
      <c r="N5" s="48">
        <f>O5-M5</f>
        <v>368.53</v>
      </c>
      <c r="O5" s="4">
        <v>764.68</v>
      </c>
      <c r="P5" s="8">
        <v>83.96</v>
      </c>
      <c r="Q5" s="48">
        <f>R5-P5</f>
        <v>112.87000000000002</v>
      </c>
      <c r="R5" s="49">
        <v>196.83</v>
      </c>
    </row>
    <row r="6" spans="1:18" s="40" customFormat="1" ht="45">
      <c r="A6" s="23">
        <v>2</v>
      </c>
      <c r="B6" s="24">
        <v>15099010</v>
      </c>
      <c r="C6" s="25" t="s">
        <v>4</v>
      </c>
      <c r="D6" s="3">
        <v>1595.12</v>
      </c>
      <c r="E6" s="3">
        <v>1955.6</v>
      </c>
      <c r="F6" s="26">
        <f t="shared" si="0"/>
        <v>22.598926726515874</v>
      </c>
      <c r="G6" s="63">
        <f>J6-D6</f>
        <v>1545.2800000000002</v>
      </c>
      <c r="H6" s="63">
        <f>K6-E6</f>
        <v>1818.94</v>
      </c>
      <c r="I6" s="26">
        <f aca="true" t="shared" si="1" ref="I5:I10">(H6-G6)/G6*100</f>
        <v>17.709411886518936</v>
      </c>
      <c r="J6" s="27">
        <v>3140.4</v>
      </c>
      <c r="K6" s="27">
        <v>3774.54</v>
      </c>
      <c r="L6" s="26">
        <f aca="true" t="shared" si="2" ref="L5:L10">(K6-J6)/J6*100</f>
        <v>20.192969048528845</v>
      </c>
      <c r="M6" s="9">
        <v>1152.6</v>
      </c>
      <c r="N6" s="50">
        <f>O6-M6</f>
        <v>1181.5100000000002</v>
      </c>
      <c r="O6" s="3">
        <v>2334.11</v>
      </c>
      <c r="P6" s="8">
        <v>711.35</v>
      </c>
      <c r="Q6" s="50">
        <f>R6-P6</f>
        <v>572.0600000000001</v>
      </c>
      <c r="R6" s="51">
        <v>1283.41</v>
      </c>
    </row>
    <row r="7" spans="1:18" s="40" customFormat="1" ht="30">
      <c r="A7" s="23">
        <v>3</v>
      </c>
      <c r="B7" s="24">
        <v>15099090</v>
      </c>
      <c r="C7" s="25" t="s">
        <v>5</v>
      </c>
      <c r="D7" s="3">
        <v>183.03</v>
      </c>
      <c r="E7" s="3">
        <v>238.72</v>
      </c>
      <c r="F7" s="26">
        <f t="shared" si="0"/>
        <v>30.426706004480135</v>
      </c>
      <c r="G7" s="63">
        <f>J7-D7</f>
        <v>184.17</v>
      </c>
      <c r="H7" s="63">
        <f>K7-E7</f>
        <v>265.44000000000005</v>
      </c>
      <c r="I7" s="26">
        <f t="shared" si="1"/>
        <v>44.12770809578111</v>
      </c>
      <c r="J7" s="27">
        <v>367.2</v>
      </c>
      <c r="K7" s="27">
        <v>504.16</v>
      </c>
      <c r="L7" s="26">
        <f>(K7-J7)/J7*100</f>
        <v>37.29847494553378</v>
      </c>
      <c r="M7" s="8">
        <v>105.27</v>
      </c>
      <c r="N7" s="52">
        <f>O7-M7</f>
        <v>164.71000000000004</v>
      </c>
      <c r="O7" s="2">
        <v>269.98</v>
      </c>
      <c r="P7" s="8">
        <v>132.66</v>
      </c>
      <c r="Q7" s="52">
        <f>R7-P7</f>
        <v>99.63</v>
      </c>
      <c r="R7" s="49">
        <v>232.29</v>
      </c>
    </row>
    <row r="8" spans="1:18" s="40" customFormat="1" ht="45">
      <c r="A8" s="23">
        <v>4</v>
      </c>
      <c r="B8" s="24">
        <v>15100091</v>
      </c>
      <c r="C8" s="25" t="s">
        <v>6</v>
      </c>
      <c r="D8" s="2">
        <v>441.67</v>
      </c>
      <c r="E8" s="2">
        <v>366.65</v>
      </c>
      <c r="F8" s="28">
        <f t="shared" si="0"/>
        <v>-16.985532184662766</v>
      </c>
      <c r="G8" s="53">
        <f>K8-D8</f>
        <v>493.96999999999997</v>
      </c>
      <c r="H8" s="53">
        <f>K8-E8</f>
        <v>568.99</v>
      </c>
      <c r="I8" s="26">
        <f t="shared" si="1"/>
        <v>15.18715711480455</v>
      </c>
      <c r="J8" s="27">
        <v>958.23</v>
      </c>
      <c r="K8" s="27">
        <v>935.64</v>
      </c>
      <c r="L8" s="28">
        <f t="shared" si="2"/>
        <v>-2.357471588240822</v>
      </c>
      <c r="M8" s="8">
        <v>142.26</v>
      </c>
      <c r="N8" s="52">
        <f>O8-M8</f>
        <v>294.58</v>
      </c>
      <c r="O8" s="2">
        <v>436.84</v>
      </c>
      <c r="P8" s="8">
        <v>217.38</v>
      </c>
      <c r="Q8" s="52">
        <f>R8-P8</f>
        <v>272.97</v>
      </c>
      <c r="R8" s="49">
        <v>490.35</v>
      </c>
    </row>
    <row r="9" spans="1:18" s="40" customFormat="1" ht="45.75" thickBot="1">
      <c r="A9" s="29">
        <v>5</v>
      </c>
      <c r="B9" s="30">
        <v>15100099</v>
      </c>
      <c r="C9" s="31" t="s">
        <v>7</v>
      </c>
      <c r="D9" s="5">
        <v>10.11</v>
      </c>
      <c r="E9" s="5">
        <v>41.88</v>
      </c>
      <c r="F9" s="32">
        <f>(E9-D9)/D9*100</f>
        <v>314.24332344213656</v>
      </c>
      <c r="G9" s="54">
        <f>J9-D9</f>
        <v>21.09</v>
      </c>
      <c r="H9" s="54">
        <f>K9-E9</f>
        <v>0.35999999999999943</v>
      </c>
      <c r="I9" s="32">
        <f>(H9-G9)/G9*100</f>
        <v>-98.29302987197724</v>
      </c>
      <c r="J9" s="33">
        <v>31.2</v>
      </c>
      <c r="K9" s="33">
        <v>42.24</v>
      </c>
      <c r="L9" s="32">
        <f t="shared" si="2"/>
        <v>35.384615384615394</v>
      </c>
      <c r="M9" s="10">
        <v>41.85</v>
      </c>
      <c r="N9" s="55">
        <f>O9-M9</f>
        <v>0.14999999999999858</v>
      </c>
      <c r="O9" s="5">
        <v>42</v>
      </c>
      <c r="P9" s="10">
        <v>0</v>
      </c>
      <c r="Q9" s="55">
        <f>R9-P9</f>
        <v>0.13</v>
      </c>
      <c r="R9" s="56">
        <v>0.13</v>
      </c>
    </row>
    <row r="10" spans="1:18" s="40" customFormat="1" ht="15.75" thickBot="1">
      <c r="A10" s="57"/>
      <c r="B10" s="58"/>
      <c r="C10" s="12" t="s">
        <v>8</v>
      </c>
      <c r="D10" s="13">
        <f>SUM(D5:D9)</f>
        <v>2583.01</v>
      </c>
      <c r="E10" s="6">
        <f>SUM(E5:E9)</f>
        <v>3104.19</v>
      </c>
      <c r="F10" s="34">
        <f t="shared" si="0"/>
        <v>20.17723508619788</v>
      </c>
      <c r="G10" s="64">
        <f>SUM(G5:G9)</f>
        <v>2708.38</v>
      </c>
      <c r="H10" s="64">
        <f>SUM(H5:H9)</f>
        <v>3166.94</v>
      </c>
      <c r="I10" s="14">
        <f t="shared" si="1"/>
        <v>16.93115441703158</v>
      </c>
      <c r="J10" s="7">
        <f>SUM(J5:J9)</f>
        <v>5313.9800000000005</v>
      </c>
      <c r="K10" s="7">
        <f>SUM(K5:K9)</f>
        <v>6271.13</v>
      </c>
      <c r="L10" s="15">
        <f t="shared" si="2"/>
        <v>18.0119232665535</v>
      </c>
      <c r="M10" s="11">
        <f>SUM(M5:M9)</f>
        <v>1838.1299999999999</v>
      </c>
      <c r="N10" s="65">
        <f>SUM(N5:N9)</f>
        <v>2009.4800000000002</v>
      </c>
      <c r="O10" s="59">
        <f>SUM(O5:O9)</f>
        <v>3847.61</v>
      </c>
      <c r="P10" s="11">
        <f>SUM(P5:P9)</f>
        <v>1145.35</v>
      </c>
      <c r="Q10" s="66">
        <f>SUM(Q5:Q9)</f>
        <v>1057.6600000000003</v>
      </c>
      <c r="R10" s="60">
        <f>SUM(R5:R9)</f>
        <v>2203.01</v>
      </c>
    </row>
    <row r="11" s="40" customFormat="1" ht="15"/>
    <row r="12" s="40" customFormat="1" ht="15">
      <c r="A12" s="61" t="s">
        <v>16</v>
      </c>
    </row>
  </sheetData>
  <sheetProtection/>
  <mergeCells count="4">
    <mergeCell ref="A1:IV1"/>
    <mergeCell ref="D3:J3"/>
    <mergeCell ref="M3:O3"/>
    <mergeCell ref="P3:R3"/>
  </mergeCells>
  <printOptions/>
  <pageMargins left="0.33" right="0.2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cp:lastPrinted>2016-02-15T04:26:23Z</cp:lastPrinted>
  <dcterms:created xsi:type="dcterms:W3CDTF">2013-12-09T05:40:23Z</dcterms:created>
  <dcterms:modified xsi:type="dcterms:W3CDTF">2016-12-07T11:16:21Z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